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lac\OK\"/>
    </mc:Choice>
  </mc:AlternateContent>
  <bookViews>
    <workbookView xWindow="120" yWindow="30" windowWidth="15180" windowHeight="8580"/>
  </bookViews>
  <sheets>
    <sheet name="osztpénz" sheetId="10" r:id="rId1"/>
  </sheets>
  <calcPr calcId="162913"/>
</workbook>
</file>

<file path=xl/calcChain.xml><?xml version="1.0" encoding="utf-8"?>
<calcChain xmlns="http://schemas.openxmlformats.org/spreadsheetml/2006/main">
  <c r="K4" i="10" l="1"/>
  <c r="O4" i="10"/>
  <c r="U4" i="10"/>
  <c r="T4" i="10"/>
  <c r="Z4" i="10"/>
  <c r="K5" i="10"/>
  <c r="O5" i="10"/>
  <c r="U5" i="10"/>
  <c r="T5" i="10"/>
  <c r="K6" i="10"/>
  <c r="O6" i="10"/>
  <c r="T6" i="10"/>
  <c r="U6" i="10"/>
  <c r="Z6" i="10"/>
  <c r="AE6" i="10"/>
  <c r="K7" i="10"/>
  <c r="O7" i="10"/>
  <c r="T7" i="10"/>
  <c r="U7" i="10"/>
  <c r="Z7" i="10"/>
  <c r="AE7" i="10"/>
  <c r="K8" i="10"/>
  <c r="O8" i="10"/>
  <c r="T8" i="10"/>
  <c r="K9" i="10"/>
  <c r="O9" i="10"/>
  <c r="T9" i="10"/>
  <c r="U9" i="10"/>
  <c r="O10" i="10"/>
  <c r="T10" i="10"/>
  <c r="U10" i="10"/>
  <c r="Z10" i="10"/>
  <c r="AE10" i="10"/>
  <c r="K11" i="10"/>
  <c r="O11" i="10"/>
  <c r="T11" i="10"/>
  <c r="U11" i="10"/>
  <c r="Z11" i="10"/>
  <c r="AE11" i="10"/>
  <c r="K12" i="10"/>
  <c r="O12" i="10"/>
  <c r="U12" i="10"/>
  <c r="Z12" i="10"/>
  <c r="AE12" i="10"/>
  <c r="T12" i="10"/>
  <c r="K13" i="10"/>
  <c r="O13" i="10"/>
  <c r="U13" i="10"/>
  <c r="Z13" i="10"/>
  <c r="AE13" i="10"/>
  <c r="T13" i="10"/>
  <c r="K14" i="10"/>
  <c r="U14" i="10"/>
  <c r="Z14" i="10"/>
  <c r="AE14" i="10"/>
  <c r="K15" i="10"/>
  <c r="O15" i="10"/>
  <c r="T15" i="10"/>
  <c r="K16" i="10"/>
  <c r="O16" i="10"/>
  <c r="T16" i="10"/>
  <c r="U16" i="10"/>
  <c r="Z16" i="10"/>
  <c r="AE16" i="10"/>
  <c r="K17" i="10"/>
  <c r="O17" i="10"/>
  <c r="U17" i="10"/>
  <c r="Z17" i="10"/>
  <c r="AE17" i="10"/>
  <c r="T17" i="10"/>
  <c r="K18" i="10"/>
  <c r="Z18" i="10"/>
  <c r="AE18" i="10"/>
  <c r="K19" i="10"/>
  <c r="O19" i="10"/>
  <c r="T19" i="10"/>
  <c r="K20" i="10"/>
  <c r="Z20" i="10"/>
  <c r="AE20" i="10"/>
  <c r="K21" i="10"/>
  <c r="O21" i="10"/>
  <c r="T21" i="10"/>
  <c r="U21" i="10"/>
  <c r="Z21" i="10"/>
  <c r="AE21" i="10"/>
  <c r="K24" i="10"/>
  <c r="M24" i="10"/>
  <c r="N24" i="10"/>
  <c r="O24" i="10"/>
  <c r="P24" i="10"/>
  <c r="Q24" i="10"/>
  <c r="R24" i="10"/>
  <c r="S24" i="10"/>
  <c r="K25" i="10"/>
  <c r="L27" i="10"/>
  <c r="AE4" i="10"/>
  <c r="U19" i="10"/>
  <c r="Z19" i="10"/>
  <c r="AE19" i="10"/>
  <c r="Z9" i="10"/>
  <c r="AE9" i="10"/>
  <c r="U8" i="10"/>
  <c r="Z8" i="10"/>
  <c r="AE8" i="10"/>
  <c r="T24" i="10"/>
  <c r="K27" i="10"/>
  <c r="U15" i="10"/>
  <c r="Z15" i="10"/>
  <c r="AE15" i="10"/>
  <c r="Z5" i="10"/>
  <c r="AE5" i="10"/>
</calcChain>
</file>

<file path=xl/sharedStrings.xml><?xml version="1.0" encoding="utf-8"?>
<sst xmlns="http://schemas.openxmlformats.org/spreadsheetml/2006/main" count="70" uniqueCount="67">
  <si>
    <t>Ssz.</t>
  </si>
  <si>
    <t>Név</t>
  </si>
  <si>
    <t>okt.</t>
  </si>
  <si>
    <t>nov.</t>
  </si>
  <si>
    <t>dec.</t>
  </si>
  <si>
    <t>jan.</t>
  </si>
  <si>
    <t>febr.</t>
  </si>
  <si>
    <t>márc.</t>
  </si>
  <si>
    <t>ápr.</t>
  </si>
  <si>
    <t>május</t>
  </si>
  <si>
    <t>Összesen</t>
  </si>
  <si>
    <t>Kiadás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</si>
  <si>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</si>
  <si>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</si>
  <si>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</si>
  <si>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</si>
  <si>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</si>
  <si>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</si>
  <si>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</si>
  <si>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</si>
  <si>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</si>
  <si>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</si>
  <si>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</si>
  <si>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</si>
  <si>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</si>
  <si>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</si>
  <si>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</si>
  <si>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</si>
  <si>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</si>
  <si>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</si>
  <si>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</si>
  <si>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</si>
  <si>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Kiadások</t>
  </si>
  <si>
    <t xml:space="preserve">Fénym.
papír </t>
  </si>
  <si>
    <t>Befiz.</t>
  </si>
  <si>
    <t>Színház</t>
  </si>
  <si>
    <t>Biztosítás</t>
  </si>
  <si>
    <t>Szegedi kirándulás</t>
  </si>
  <si>
    <t>Egyenleg
2010.09.01</t>
  </si>
  <si>
    <t>Egyenleg
2011.09.01.</t>
  </si>
  <si>
    <t>Egyenleg
2012.06.13.</t>
  </si>
  <si>
    <t>Egyenleg
2012.09.01</t>
  </si>
  <si>
    <t xml:space="preserve">Pályaválasz-tási
 kirándulás
</t>
  </si>
  <si>
    <t>Ballagás kiadás
(1550 Ft)</t>
  </si>
  <si>
    <t>Egyenleg
a kirándulás
után
(3000 Ft)</t>
  </si>
  <si>
    <t>Befizetések
2012. ősz</t>
  </si>
  <si>
    <t>Egyenleg
(aktuális)</t>
  </si>
  <si>
    <t>Anita</t>
  </si>
  <si>
    <t>Mihály</t>
  </si>
  <si>
    <t>István</t>
  </si>
  <si>
    <t>Alex</t>
  </si>
  <si>
    <t xml:space="preserve">Vilmos </t>
  </si>
  <si>
    <t>Tamás</t>
  </si>
  <si>
    <t>8. osztály</t>
  </si>
  <si>
    <t>Gábor</t>
  </si>
  <si>
    <t xml:space="preserve">Befiz. 2011 - 2012. </t>
  </si>
  <si>
    <t>Edit</t>
  </si>
  <si>
    <t>Éva</t>
  </si>
  <si>
    <t>Tibor</t>
  </si>
  <si>
    <t>Géza</t>
  </si>
  <si>
    <t>Árpád</t>
  </si>
  <si>
    <t>Béla</t>
  </si>
  <si>
    <t>Viktor</t>
  </si>
  <si>
    <t>Anna</t>
  </si>
  <si>
    <t>Irma</t>
  </si>
  <si>
    <t>Vilma</t>
  </si>
  <si>
    <t>Teréz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</si>
</sst>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Ft&quot;;[Red]\-#,##0\ &quot;Ft&quot;"/>
    <numFmt numFmtId="164" formatCode="#,##0\ &quot;Ft&quot;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charset val="238"/>
    </font>
    <font>
      <u/>
      <sz val="12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164" fontId="9" fillId="0" borderId="1" xfId="0" applyNumberFormat="1" applyFont="1" applyBorder="1" applyAlignment="1">
      <alignment horizontal="righ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0" fontId="5" fillId="0" borderId="0" xfId="0" applyFont="1" applyBorder="1"/>
    <xf numFmtId="0" fontId="10" fillId="0" borderId="0" xfId="0" applyFont="1" applyBorder="1"/>
    <xf numFmtId="0" fontId="10" fillId="0" borderId="0" xfId="0" applyFont="1"/>
    <xf numFmtId="49" fontId="1" fillId="0" borderId="1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 vertical="center"/>
    </xf>
    <xf numFmtId="164" fontId="12" fillId="0" borderId="1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right"/>
    </xf>
    <xf numFmtId="0" fontId="13" fillId="0" borderId="1" xfId="0" applyFont="1" applyBorder="1"/>
    <xf numFmtId="164" fontId="1" fillId="0" borderId="1" xfId="0" applyNumberFormat="1" applyFont="1" applyBorder="1" applyAlignment="1">
      <alignment horizontal="right"/>
    </xf>
    <xf numFmtId="6" fontId="6" fillId="0" borderId="0" xfId="0" applyNumberFormat="1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164" fontId="4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0" fontId="5" fillId="0" borderId="2" xfId="0" applyFont="1" applyBorder="1"/>
    <xf numFmtId="164" fontId="9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/>
    <xf numFmtId="164" fontId="13" fillId="0" borderId="2" xfId="0" applyNumberFormat="1" applyFont="1" applyBorder="1"/>
    <xf numFmtId="164" fontId="14" fillId="0" borderId="1" xfId="0" applyNumberFormat="1" applyFont="1" applyBorder="1" applyAlignment="1">
      <alignment horizontal="left"/>
    </xf>
    <xf numFmtId="164" fontId="9" fillId="0" borderId="2" xfId="0" applyNumberFormat="1" applyFont="1" applyBorder="1"/>
    <xf numFmtId="164" fontId="14" fillId="0" borderId="1" xfId="0" applyNumberFormat="1" applyFont="1" applyBorder="1"/>
    <xf numFmtId="0" fontId="5" fillId="0" borderId="3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/>
  </cellXfs>
  <cellStyles count="2">
    <cellStyle name="Normál" xfId="0" builtinId="0"/>
    <cellStyle name="Normál_8.a adatok 2008.09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workbookViewId="0">
      <selection activeCell="Z34" sqref="Z34"/>
    </sheetView>
  </sheetViews>
  <sheetFormatPr defaultRowHeight="15" x14ac:dyDescent="0.2"/>
  <cols>
    <col min="1" max="1" width="4.85546875" style="3" bestFit="1" customWidth="1"/>
    <col min="2" max="2" width="17.5703125" style="3" customWidth="1"/>
    <col min="3" max="3" width="10.7109375" style="3" hidden="1" customWidth="1"/>
    <col min="4" max="4" width="0.140625" style="3" hidden="1" customWidth="1"/>
    <col min="5" max="7" width="10.7109375" style="3" hidden="1" customWidth="1"/>
    <col min="8" max="8" width="0.28515625" style="3" hidden="1" customWidth="1"/>
    <col min="9" max="9" width="10.7109375" style="3" hidden="1" customWidth="1"/>
    <col min="10" max="10" width="11.28515625" style="3" hidden="1" customWidth="1"/>
    <col min="11" max="11" width="0.28515625" style="3" hidden="1" customWidth="1"/>
    <col min="12" max="12" width="11.7109375" style="3" hidden="1" customWidth="1"/>
    <col min="13" max="13" width="8.42578125" style="3" hidden="1" customWidth="1"/>
    <col min="14" max="14" width="7.5703125" style="3" hidden="1" customWidth="1"/>
    <col min="15" max="15" width="7.7109375" style="3" hidden="1" customWidth="1"/>
    <col min="16" max="16" width="0.140625" style="3" hidden="1" customWidth="1"/>
    <col min="17" max="17" width="8.85546875" style="3" hidden="1" customWidth="1"/>
    <col min="18" max="18" width="0.140625" style="3" customWidth="1"/>
    <col min="19" max="19" width="0" style="3" hidden="1" customWidth="1"/>
    <col min="20" max="20" width="9.5703125" style="3" hidden="1" customWidth="1"/>
    <col min="21" max="21" width="9.140625" style="3"/>
    <col min="22" max="22" width="7.85546875" style="3" bestFit="1" customWidth="1"/>
    <col min="23" max="16384" width="9.140625" style="3"/>
  </cols>
  <sheetData>
    <row r="1" spans="1:31" ht="25.5" customHeight="1" x14ac:dyDescent="0.2">
      <c r="A1" s="52" t="s">
        <v>53</v>
      </c>
      <c r="B1" s="52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</row>
    <row r="2" spans="1:3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0" t="s">
        <v>34</v>
      </c>
      <c r="P2" s="53" t="s">
        <v>32</v>
      </c>
      <c r="Q2" s="53"/>
      <c r="R2" s="53"/>
      <c r="S2" s="53"/>
      <c r="T2" s="53"/>
      <c r="U2" s="53" t="s">
        <v>55</v>
      </c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1:31" ht="74.25" customHeight="1" x14ac:dyDescent="0.2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6" t="s">
        <v>10</v>
      </c>
      <c r="L3" s="8" t="s">
        <v>11</v>
      </c>
      <c r="M3" s="40" t="s">
        <v>38</v>
      </c>
      <c r="N3" s="6"/>
      <c r="O3" s="10" t="s">
        <v>10</v>
      </c>
      <c r="P3" s="9" t="s">
        <v>35</v>
      </c>
      <c r="Q3" s="9" t="s">
        <v>36</v>
      </c>
      <c r="R3" s="9" t="s">
        <v>33</v>
      </c>
      <c r="S3" s="11" t="s">
        <v>37</v>
      </c>
      <c r="T3" s="10" t="s">
        <v>10</v>
      </c>
      <c r="U3" s="49" t="s">
        <v>39</v>
      </c>
      <c r="V3" s="46"/>
      <c r="W3" s="46"/>
      <c r="X3" s="47" t="s">
        <v>10</v>
      </c>
      <c r="Y3" s="48" t="s">
        <v>40</v>
      </c>
      <c r="Z3" s="48" t="s">
        <v>44</v>
      </c>
      <c r="AA3" s="48" t="s">
        <v>43</v>
      </c>
      <c r="AB3" s="48" t="s">
        <v>41</v>
      </c>
      <c r="AC3" s="48" t="s">
        <v>42</v>
      </c>
      <c r="AD3" s="48" t="s">
        <v>45</v>
      </c>
      <c r="AE3" s="48" t="s">
        <v>46</v>
      </c>
    </row>
    <row r="4" spans="1:31" x14ac:dyDescent="0.2">
      <c r="A4" s="8" t="s">
        <v>12</v>
      </c>
      <c r="B4" s="50" t="s">
        <v>65</v>
      </c>
      <c r="C4" s="12">
        <v>500</v>
      </c>
      <c r="D4" s="12">
        <v>500</v>
      </c>
      <c r="E4" s="12">
        <v>500</v>
      </c>
      <c r="F4" s="12">
        <v>500</v>
      </c>
      <c r="G4" s="12">
        <v>500</v>
      </c>
      <c r="H4" s="12">
        <v>500</v>
      </c>
      <c r="I4" s="12">
        <v>500</v>
      </c>
      <c r="J4" s="13">
        <v>2000</v>
      </c>
      <c r="K4" s="12">
        <f t="shared" ref="K4:K9" si="0">SUM(C4:J4)</f>
        <v>5500</v>
      </c>
      <c r="L4" s="14">
        <v>4511</v>
      </c>
      <c r="M4" s="15">
        <v>884</v>
      </c>
      <c r="N4" s="15">
        <v>4000</v>
      </c>
      <c r="O4" s="15">
        <f t="shared" ref="O4:O13" si="1">SUM(M4:N4)</f>
        <v>4884</v>
      </c>
      <c r="P4" s="15"/>
      <c r="Q4" s="14">
        <v>500</v>
      </c>
      <c r="R4" s="14">
        <v>100</v>
      </c>
      <c r="S4" s="14">
        <v>3080</v>
      </c>
      <c r="T4" s="14">
        <f t="shared" ref="T4:T13" si="2">SUM(P4:S4)</f>
        <v>3680</v>
      </c>
      <c r="U4" s="42">
        <f t="shared" ref="U4:U17" si="3">O4-T4</f>
        <v>1204</v>
      </c>
      <c r="V4" s="14">
        <v>4000</v>
      </c>
      <c r="W4" s="14"/>
      <c r="X4" s="41"/>
      <c r="Y4" s="41"/>
      <c r="Z4" s="43">
        <f>Y4-3000</f>
        <v>-3000</v>
      </c>
      <c r="AA4" s="14">
        <v>1550</v>
      </c>
      <c r="AB4" s="41"/>
      <c r="AC4" s="36">
        <v>1500</v>
      </c>
      <c r="AD4" s="14">
        <v>2000</v>
      </c>
      <c r="AE4" s="45">
        <f>AB4+AD4</f>
        <v>2000</v>
      </c>
    </row>
    <row r="5" spans="1:31" x14ac:dyDescent="0.2">
      <c r="A5" s="8" t="s">
        <v>13</v>
      </c>
      <c r="B5" s="50" t="s">
        <v>57</v>
      </c>
      <c r="C5" s="12">
        <v>500</v>
      </c>
      <c r="D5" s="12">
        <v>500</v>
      </c>
      <c r="E5" s="12">
        <v>500</v>
      </c>
      <c r="F5" s="12"/>
      <c r="G5" s="12"/>
      <c r="H5" s="12"/>
      <c r="I5" s="12"/>
      <c r="J5" s="13">
        <v>3000</v>
      </c>
      <c r="K5" s="12">
        <f t="shared" si="0"/>
        <v>4500</v>
      </c>
      <c r="L5" s="14">
        <v>4511</v>
      </c>
      <c r="M5" s="15">
        <v>1684</v>
      </c>
      <c r="N5" s="15">
        <v>4900</v>
      </c>
      <c r="O5" s="15">
        <f t="shared" si="1"/>
        <v>6584</v>
      </c>
      <c r="P5" s="15">
        <v>1900</v>
      </c>
      <c r="Q5" s="14"/>
      <c r="R5" s="14">
        <v>100</v>
      </c>
      <c r="S5" s="14">
        <v>3080</v>
      </c>
      <c r="T5" s="14">
        <f t="shared" si="2"/>
        <v>5080</v>
      </c>
      <c r="U5" s="42">
        <f t="shared" si="3"/>
        <v>1504</v>
      </c>
      <c r="V5" s="14"/>
      <c r="W5" s="14">
        <v>3500</v>
      </c>
      <c r="X5" s="41"/>
      <c r="Y5" s="41"/>
      <c r="Z5" s="43">
        <f>Y5-3000</f>
        <v>-3000</v>
      </c>
      <c r="AA5" s="14">
        <v>1550</v>
      </c>
      <c r="AB5" s="41"/>
      <c r="AC5" s="36">
        <v>1500</v>
      </c>
      <c r="AD5" s="14"/>
      <c r="AE5" s="45">
        <f t="shared" ref="AE5:AE21" si="4">AB5+AD5</f>
        <v>0</v>
      </c>
    </row>
    <row r="6" spans="1:31" x14ac:dyDescent="0.2">
      <c r="A6" s="8" t="s">
        <v>14</v>
      </c>
      <c r="B6" s="50" t="s">
        <v>54</v>
      </c>
      <c r="C6" s="12">
        <v>500</v>
      </c>
      <c r="D6" s="12">
        <v>500</v>
      </c>
      <c r="E6" s="12">
        <v>500</v>
      </c>
      <c r="F6" s="12">
        <v>500</v>
      </c>
      <c r="G6" s="12"/>
      <c r="H6" s="12"/>
      <c r="I6" s="12"/>
      <c r="J6" s="13"/>
      <c r="K6" s="12">
        <f t="shared" si="0"/>
        <v>2000</v>
      </c>
      <c r="L6" s="14">
        <v>4511</v>
      </c>
      <c r="M6" s="15">
        <v>5</v>
      </c>
      <c r="N6" s="15">
        <v>2900</v>
      </c>
      <c r="O6" s="15">
        <f t="shared" si="1"/>
        <v>2905</v>
      </c>
      <c r="P6" s="15">
        <v>1900</v>
      </c>
      <c r="Q6" s="14"/>
      <c r="R6" s="14">
        <v>100</v>
      </c>
      <c r="S6" s="14"/>
      <c r="T6" s="14">
        <f t="shared" si="2"/>
        <v>2000</v>
      </c>
      <c r="U6" s="42">
        <f t="shared" si="3"/>
        <v>905</v>
      </c>
      <c r="V6" s="14">
        <v>500</v>
      </c>
      <c r="W6" s="14">
        <v>3500</v>
      </c>
      <c r="X6" s="41"/>
      <c r="Y6" s="41"/>
      <c r="Z6" s="43">
        <f>Y6-3000</f>
        <v>-3000</v>
      </c>
      <c r="AA6" s="14">
        <v>1550</v>
      </c>
      <c r="AB6" s="41"/>
      <c r="AC6" s="36">
        <v>1500</v>
      </c>
      <c r="AD6" s="14"/>
      <c r="AE6" s="45">
        <f t="shared" si="4"/>
        <v>0</v>
      </c>
    </row>
    <row r="7" spans="1:31" x14ac:dyDescent="0.2">
      <c r="A7" s="8" t="s">
        <v>15</v>
      </c>
      <c r="B7" s="50" t="s">
        <v>56</v>
      </c>
      <c r="C7" s="12">
        <v>500</v>
      </c>
      <c r="D7" s="12">
        <v>500</v>
      </c>
      <c r="E7" s="12">
        <v>500</v>
      </c>
      <c r="F7" s="12">
        <v>500</v>
      </c>
      <c r="G7" s="12">
        <v>500</v>
      </c>
      <c r="H7" s="12">
        <v>500</v>
      </c>
      <c r="I7" s="12">
        <v>500</v>
      </c>
      <c r="J7" s="13">
        <v>500</v>
      </c>
      <c r="K7" s="12">
        <f t="shared" si="0"/>
        <v>4000</v>
      </c>
      <c r="L7" s="14">
        <v>4511</v>
      </c>
      <c r="M7" s="15">
        <v>-495</v>
      </c>
      <c r="N7" s="15">
        <v>1000</v>
      </c>
      <c r="O7" s="15">
        <f t="shared" si="1"/>
        <v>505</v>
      </c>
      <c r="P7" s="15"/>
      <c r="Q7" s="14"/>
      <c r="R7" s="14">
        <v>100</v>
      </c>
      <c r="S7" s="14"/>
      <c r="T7" s="14">
        <f t="shared" si="2"/>
        <v>100</v>
      </c>
      <c r="U7" s="42">
        <f t="shared" si="3"/>
        <v>405</v>
      </c>
      <c r="V7" s="14">
        <v>3700</v>
      </c>
      <c r="W7" s="14"/>
      <c r="X7" s="41"/>
      <c r="Y7" s="41"/>
      <c r="Z7" s="43">
        <f>Y7-3000</f>
        <v>-3000</v>
      </c>
      <c r="AA7" s="14">
        <v>1550</v>
      </c>
      <c r="AB7" s="41"/>
      <c r="AC7" s="36">
        <v>1500</v>
      </c>
      <c r="AD7" s="14"/>
      <c r="AE7" s="45">
        <f t="shared" si="4"/>
        <v>0</v>
      </c>
    </row>
    <row r="8" spans="1:31" x14ac:dyDescent="0.2">
      <c r="A8" s="8" t="s">
        <v>16</v>
      </c>
      <c r="B8" s="50" t="s">
        <v>58</v>
      </c>
      <c r="C8" s="12">
        <v>500</v>
      </c>
      <c r="D8" s="12">
        <v>500</v>
      </c>
      <c r="E8" s="12">
        <v>500</v>
      </c>
      <c r="F8" s="12">
        <v>500</v>
      </c>
      <c r="G8" s="12">
        <v>500</v>
      </c>
      <c r="H8" s="12">
        <v>500</v>
      </c>
      <c r="I8" s="12">
        <v>500</v>
      </c>
      <c r="J8" s="13">
        <v>1500</v>
      </c>
      <c r="K8" s="12">
        <f t="shared" si="0"/>
        <v>5000</v>
      </c>
      <c r="L8" s="14">
        <v>4511</v>
      </c>
      <c r="M8" s="15">
        <v>2369</v>
      </c>
      <c r="N8" s="15"/>
      <c r="O8" s="15">
        <f t="shared" si="1"/>
        <v>2369</v>
      </c>
      <c r="P8" s="15">
        <v>1900</v>
      </c>
      <c r="Q8" s="14"/>
      <c r="R8" s="14">
        <v>100</v>
      </c>
      <c r="S8" s="14"/>
      <c r="T8" s="14">
        <f t="shared" si="2"/>
        <v>2000</v>
      </c>
      <c r="U8" s="42">
        <f t="shared" si="3"/>
        <v>369</v>
      </c>
      <c r="V8" s="14">
        <v>1000</v>
      </c>
      <c r="W8" s="14">
        <v>3000</v>
      </c>
      <c r="X8" s="41"/>
      <c r="Y8" s="41"/>
      <c r="Z8" s="43">
        <f>Y8-3000</f>
        <v>-3000</v>
      </c>
      <c r="AA8" s="14">
        <v>1550</v>
      </c>
      <c r="AB8" s="41"/>
      <c r="AC8" s="36">
        <v>1500</v>
      </c>
      <c r="AD8" s="14"/>
      <c r="AE8" s="45">
        <f t="shared" si="4"/>
        <v>0</v>
      </c>
    </row>
    <row r="9" spans="1:31" x14ac:dyDescent="0.2">
      <c r="A9" s="8" t="s">
        <v>17</v>
      </c>
      <c r="B9" s="50" t="s">
        <v>47</v>
      </c>
      <c r="C9" s="12">
        <v>500</v>
      </c>
      <c r="D9" s="12">
        <v>500</v>
      </c>
      <c r="E9" s="12">
        <v>500</v>
      </c>
      <c r="F9" s="12">
        <v>500</v>
      </c>
      <c r="G9" s="12">
        <v>500</v>
      </c>
      <c r="H9" s="12">
        <v>500</v>
      </c>
      <c r="I9" s="12">
        <v>500</v>
      </c>
      <c r="J9" s="13">
        <v>500</v>
      </c>
      <c r="K9" s="12">
        <f t="shared" si="0"/>
        <v>4000</v>
      </c>
      <c r="L9" s="14">
        <v>4511</v>
      </c>
      <c r="M9" s="15">
        <v>-495</v>
      </c>
      <c r="N9" s="15"/>
      <c r="O9" s="15">
        <f t="shared" si="1"/>
        <v>-495</v>
      </c>
      <c r="P9" s="15"/>
      <c r="Q9" s="14"/>
      <c r="R9" s="14">
        <v>100</v>
      </c>
      <c r="S9" s="14"/>
      <c r="T9" s="14">
        <f t="shared" si="2"/>
        <v>100</v>
      </c>
      <c r="U9" s="42">
        <f t="shared" si="3"/>
        <v>-595</v>
      </c>
      <c r="V9" s="14">
        <v>1000</v>
      </c>
      <c r="W9" s="14">
        <v>1500</v>
      </c>
      <c r="X9" s="41"/>
      <c r="Y9" s="41"/>
      <c r="Z9" s="14">
        <f t="shared" ref="Z9:Z15" si="5">Y9</f>
        <v>0</v>
      </c>
      <c r="AA9" s="14">
        <v>1550</v>
      </c>
      <c r="AB9" s="41"/>
      <c r="AC9" s="36">
        <v>1500</v>
      </c>
      <c r="AD9" s="14"/>
      <c r="AE9" s="45">
        <f t="shared" si="4"/>
        <v>0</v>
      </c>
    </row>
    <row r="10" spans="1:31" x14ac:dyDescent="0.2">
      <c r="A10" s="8" t="s">
        <v>18</v>
      </c>
      <c r="B10" s="50" t="s">
        <v>59</v>
      </c>
      <c r="C10" s="12"/>
      <c r="D10" s="12"/>
      <c r="E10" s="12"/>
      <c r="F10" s="12"/>
      <c r="G10" s="12"/>
      <c r="H10" s="12"/>
      <c r="I10" s="12"/>
      <c r="J10" s="13"/>
      <c r="K10" s="12"/>
      <c r="L10" s="14"/>
      <c r="M10" s="15">
        <v>0</v>
      </c>
      <c r="N10" s="15"/>
      <c r="O10" s="15">
        <f t="shared" si="1"/>
        <v>0</v>
      </c>
      <c r="P10" s="15"/>
      <c r="Q10" s="14"/>
      <c r="R10" s="14">
        <v>75</v>
      </c>
      <c r="S10" s="14"/>
      <c r="T10" s="14">
        <f t="shared" si="2"/>
        <v>75</v>
      </c>
      <c r="U10" s="42">
        <f t="shared" si="3"/>
        <v>-75</v>
      </c>
      <c r="V10" s="14">
        <v>415</v>
      </c>
      <c r="W10" s="14">
        <v>1000</v>
      </c>
      <c r="X10" s="41"/>
      <c r="Y10" s="41"/>
      <c r="Z10" s="14">
        <f t="shared" si="5"/>
        <v>0</v>
      </c>
      <c r="AA10" s="14">
        <v>1550</v>
      </c>
      <c r="AB10" s="41"/>
      <c r="AC10" s="36">
        <v>0</v>
      </c>
      <c r="AD10" s="14"/>
      <c r="AE10" s="45">
        <f t="shared" si="4"/>
        <v>0</v>
      </c>
    </row>
    <row r="11" spans="1:31" x14ac:dyDescent="0.2">
      <c r="A11" s="8" t="s">
        <v>19</v>
      </c>
      <c r="B11" s="50" t="s">
        <v>66</v>
      </c>
      <c r="C11" s="12">
        <v>500</v>
      </c>
      <c r="D11" s="12">
        <v>500</v>
      </c>
      <c r="E11" s="12">
        <v>500</v>
      </c>
      <c r="F11" s="12">
        <v>500</v>
      </c>
      <c r="G11" s="12">
        <v>500</v>
      </c>
      <c r="H11" s="12">
        <v>500</v>
      </c>
      <c r="I11" s="12">
        <v>500</v>
      </c>
      <c r="J11" s="13">
        <v>2000</v>
      </c>
      <c r="K11" s="12">
        <f t="shared" ref="K11:K21" si="6">SUM(C11:J11)</f>
        <v>5500</v>
      </c>
      <c r="L11" s="14">
        <v>4511</v>
      </c>
      <c r="M11" s="15">
        <v>-495</v>
      </c>
      <c r="N11" s="15"/>
      <c r="O11" s="15">
        <f t="shared" si="1"/>
        <v>-495</v>
      </c>
      <c r="P11" s="15"/>
      <c r="Q11" s="14"/>
      <c r="R11" s="14">
        <v>100</v>
      </c>
      <c r="S11" s="14"/>
      <c r="T11" s="14">
        <f t="shared" si="2"/>
        <v>100</v>
      </c>
      <c r="U11" s="42">
        <f t="shared" si="3"/>
        <v>-595</v>
      </c>
      <c r="V11" s="14">
        <v>1000</v>
      </c>
      <c r="W11" s="14">
        <v>1500</v>
      </c>
      <c r="X11" s="41"/>
      <c r="Y11" s="41"/>
      <c r="Z11" s="14">
        <f t="shared" si="5"/>
        <v>0</v>
      </c>
      <c r="AA11" s="14">
        <v>1550</v>
      </c>
      <c r="AB11" s="41"/>
      <c r="AC11" s="36">
        <v>0</v>
      </c>
      <c r="AD11" s="14"/>
      <c r="AE11" s="45">
        <f t="shared" si="4"/>
        <v>0</v>
      </c>
    </row>
    <row r="12" spans="1:31" x14ac:dyDescent="0.2">
      <c r="A12" s="8" t="s">
        <v>20</v>
      </c>
      <c r="B12" s="25" t="s">
        <v>48</v>
      </c>
      <c r="C12" s="12">
        <v>500</v>
      </c>
      <c r="D12" s="12">
        <v>500</v>
      </c>
      <c r="E12" s="12">
        <v>500</v>
      </c>
      <c r="F12" s="12">
        <v>500</v>
      </c>
      <c r="G12" s="12">
        <v>500</v>
      </c>
      <c r="H12" s="12">
        <v>500</v>
      </c>
      <c r="I12" s="12">
        <v>500</v>
      </c>
      <c r="J12" s="13">
        <v>1000</v>
      </c>
      <c r="K12" s="12">
        <f t="shared" si="6"/>
        <v>4500</v>
      </c>
      <c r="L12" s="14">
        <v>4511</v>
      </c>
      <c r="M12" s="15">
        <v>984</v>
      </c>
      <c r="N12" s="15">
        <v>5000</v>
      </c>
      <c r="O12" s="15">
        <f t="shared" si="1"/>
        <v>5984</v>
      </c>
      <c r="P12" s="15"/>
      <c r="Q12" s="14"/>
      <c r="R12" s="14">
        <v>100</v>
      </c>
      <c r="S12" s="14">
        <v>3080</v>
      </c>
      <c r="T12" s="14">
        <f t="shared" si="2"/>
        <v>3180</v>
      </c>
      <c r="U12" s="42">
        <f t="shared" si="3"/>
        <v>2804</v>
      </c>
      <c r="V12" s="14"/>
      <c r="W12" s="14"/>
      <c r="X12" s="41"/>
      <c r="Y12" s="41"/>
      <c r="Z12" s="14">
        <f t="shared" si="5"/>
        <v>0</v>
      </c>
      <c r="AA12" s="14">
        <v>1550</v>
      </c>
      <c r="AB12" s="41"/>
      <c r="AC12" s="36">
        <v>1500</v>
      </c>
      <c r="AD12" s="14">
        <v>4000</v>
      </c>
      <c r="AE12" s="45">
        <f t="shared" si="4"/>
        <v>4000</v>
      </c>
    </row>
    <row r="13" spans="1:31" x14ac:dyDescent="0.2">
      <c r="A13" s="8" t="s">
        <v>21</v>
      </c>
      <c r="B13" s="50" t="s">
        <v>60</v>
      </c>
      <c r="C13" s="12">
        <v>500</v>
      </c>
      <c r="D13" s="12">
        <v>500</v>
      </c>
      <c r="E13" s="12">
        <v>500</v>
      </c>
      <c r="F13" s="12">
        <v>500</v>
      </c>
      <c r="G13" s="12">
        <v>500</v>
      </c>
      <c r="H13" s="12">
        <v>500</v>
      </c>
      <c r="I13" s="12">
        <v>500</v>
      </c>
      <c r="J13" s="13">
        <v>1500</v>
      </c>
      <c r="K13" s="12">
        <f t="shared" si="6"/>
        <v>5000</v>
      </c>
      <c r="L13" s="14">
        <v>4511</v>
      </c>
      <c r="M13" s="15">
        <v>-495</v>
      </c>
      <c r="N13" s="15">
        <v>5000</v>
      </c>
      <c r="O13" s="15">
        <f t="shared" si="1"/>
        <v>4505</v>
      </c>
      <c r="P13" s="15"/>
      <c r="Q13" s="14"/>
      <c r="R13" s="14">
        <v>100</v>
      </c>
      <c r="S13" s="14">
        <v>3080</v>
      </c>
      <c r="T13" s="14">
        <f t="shared" si="2"/>
        <v>3180</v>
      </c>
      <c r="U13" s="42">
        <f t="shared" si="3"/>
        <v>1325</v>
      </c>
      <c r="V13" s="14">
        <v>500</v>
      </c>
      <c r="W13" s="14"/>
      <c r="X13" s="41"/>
      <c r="Y13" s="41"/>
      <c r="Z13" s="14">
        <f t="shared" si="5"/>
        <v>0</v>
      </c>
      <c r="AA13" s="14">
        <v>1550</v>
      </c>
      <c r="AB13" s="41"/>
      <c r="AC13" s="36">
        <v>0</v>
      </c>
      <c r="AD13" s="14"/>
      <c r="AE13" s="45">
        <f t="shared" si="4"/>
        <v>0</v>
      </c>
    </row>
    <row r="14" spans="1:31" x14ac:dyDescent="0.2">
      <c r="A14" s="8" t="s">
        <v>22</v>
      </c>
      <c r="B14" s="50" t="s">
        <v>49</v>
      </c>
      <c r="C14" s="26">
        <v>500</v>
      </c>
      <c r="D14" s="26">
        <v>500</v>
      </c>
      <c r="E14" s="26">
        <v>500</v>
      </c>
      <c r="F14" s="26">
        <v>500</v>
      </c>
      <c r="G14" s="26">
        <v>500</v>
      </c>
      <c r="H14" s="26">
        <v>500</v>
      </c>
      <c r="I14" s="26">
        <v>500</v>
      </c>
      <c r="J14" s="27">
        <v>1000</v>
      </c>
      <c r="K14" s="26">
        <f t="shared" si="6"/>
        <v>4500</v>
      </c>
      <c r="L14" s="28">
        <v>4511</v>
      </c>
      <c r="M14" s="31"/>
      <c r="N14" s="29"/>
      <c r="O14" s="29"/>
      <c r="P14" s="15"/>
      <c r="Q14" s="14"/>
      <c r="R14" s="14"/>
      <c r="S14" s="14"/>
      <c r="T14" s="14"/>
      <c r="U14" s="42">
        <f t="shared" si="3"/>
        <v>0</v>
      </c>
      <c r="V14" s="14">
        <v>500</v>
      </c>
      <c r="W14" s="14">
        <v>2000</v>
      </c>
      <c r="X14" s="41"/>
      <c r="Y14" s="41"/>
      <c r="Z14" s="14">
        <f t="shared" si="5"/>
        <v>0</v>
      </c>
      <c r="AA14" s="14">
        <v>1550</v>
      </c>
      <c r="AB14" s="41"/>
      <c r="AC14" s="36">
        <v>1500</v>
      </c>
      <c r="AD14" s="14"/>
      <c r="AE14" s="45">
        <f t="shared" si="4"/>
        <v>0</v>
      </c>
    </row>
    <row r="15" spans="1:31" x14ac:dyDescent="0.2">
      <c r="A15" s="8" t="s">
        <v>23</v>
      </c>
      <c r="B15" s="25" t="s">
        <v>50</v>
      </c>
      <c r="C15" s="12">
        <v>500</v>
      </c>
      <c r="D15" s="12">
        <v>500</v>
      </c>
      <c r="E15" s="12">
        <v>500</v>
      </c>
      <c r="F15" s="12">
        <v>500</v>
      </c>
      <c r="G15" s="12">
        <v>500</v>
      </c>
      <c r="H15" s="12">
        <v>500</v>
      </c>
      <c r="I15" s="12">
        <v>500</v>
      </c>
      <c r="J15" s="13">
        <v>1500</v>
      </c>
      <c r="K15" s="12">
        <f t="shared" si="6"/>
        <v>5000</v>
      </c>
      <c r="L15" s="14">
        <v>4511</v>
      </c>
      <c r="M15" s="15">
        <v>1424</v>
      </c>
      <c r="N15" s="15">
        <v>1000</v>
      </c>
      <c r="O15" s="15">
        <f>SUM(M15:N15)</f>
        <v>2424</v>
      </c>
      <c r="P15" s="15"/>
      <c r="Q15" s="14"/>
      <c r="R15" s="14">
        <v>100</v>
      </c>
      <c r="S15" s="14"/>
      <c r="T15" s="14">
        <f>SUM(P15:S15)</f>
        <v>100</v>
      </c>
      <c r="U15" s="42">
        <f t="shared" si="3"/>
        <v>2324</v>
      </c>
      <c r="V15" s="14">
        <v>560</v>
      </c>
      <c r="W15" s="14">
        <v>500</v>
      </c>
      <c r="X15" s="41"/>
      <c r="Y15" s="41"/>
      <c r="Z15" s="14">
        <f t="shared" si="5"/>
        <v>0</v>
      </c>
      <c r="AA15" s="14">
        <v>1550</v>
      </c>
      <c r="AB15" s="41"/>
      <c r="AC15" s="36">
        <v>1500</v>
      </c>
      <c r="AD15" s="14"/>
      <c r="AE15" s="45">
        <f t="shared" si="4"/>
        <v>0</v>
      </c>
    </row>
    <row r="16" spans="1:31" x14ac:dyDescent="0.2">
      <c r="A16" s="8" t="s">
        <v>24</v>
      </c>
      <c r="B16" s="50" t="s">
        <v>51</v>
      </c>
      <c r="C16" s="12">
        <v>500</v>
      </c>
      <c r="D16" s="12">
        <v>500</v>
      </c>
      <c r="E16" s="12">
        <v>500</v>
      </c>
      <c r="F16" s="12">
        <v>500</v>
      </c>
      <c r="G16" s="12">
        <v>500</v>
      </c>
      <c r="H16" s="12">
        <v>500</v>
      </c>
      <c r="I16" s="12">
        <v>500</v>
      </c>
      <c r="J16" s="13">
        <v>1000</v>
      </c>
      <c r="K16" s="12">
        <f t="shared" si="6"/>
        <v>4500</v>
      </c>
      <c r="L16" s="14">
        <v>1882</v>
      </c>
      <c r="M16" s="15">
        <v>984</v>
      </c>
      <c r="N16" s="15">
        <v>3000</v>
      </c>
      <c r="O16" s="15">
        <f>SUM(M16:N16)</f>
        <v>3984</v>
      </c>
      <c r="P16" s="15"/>
      <c r="Q16" s="14"/>
      <c r="R16" s="14">
        <v>100</v>
      </c>
      <c r="S16" s="14">
        <v>3080</v>
      </c>
      <c r="T16" s="14">
        <f>SUM(P16:S16)</f>
        <v>3180</v>
      </c>
      <c r="U16" s="42">
        <f t="shared" si="3"/>
        <v>804</v>
      </c>
      <c r="V16" s="14">
        <v>1000</v>
      </c>
      <c r="W16" s="14">
        <v>4000</v>
      </c>
      <c r="X16" s="41"/>
      <c r="Y16" s="41"/>
      <c r="Z16" s="43">
        <f>Y16-3000</f>
        <v>-3000</v>
      </c>
      <c r="AA16" s="14">
        <v>1550</v>
      </c>
      <c r="AB16" s="41"/>
      <c r="AC16" s="36">
        <v>1500</v>
      </c>
      <c r="AD16" s="14">
        <v>5000</v>
      </c>
      <c r="AE16" s="45">
        <f t="shared" si="4"/>
        <v>5000</v>
      </c>
    </row>
    <row r="17" spans="1:31" x14ac:dyDescent="0.2">
      <c r="A17" s="8" t="s">
        <v>25</v>
      </c>
      <c r="B17" s="50" t="s">
        <v>52</v>
      </c>
      <c r="C17" s="12">
        <v>500</v>
      </c>
      <c r="D17" s="12">
        <v>500</v>
      </c>
      <c r="E17" s="12">
        <v>500</v>
      </c>
      <c r="F17" s="12">
        <v>500</v>
      </c>
      <c r="G17" s="12">
        <v>500</v>
      </c>
      <c r="H17" s="12">
        <v>500</v>
      </c>
      <c r="I17" s="12">
        <v>500</v>
      </c>
      <c r="J17" s="13">
        <v>500</v>
      </c>
      <c r="K17" s="12">
        <f t="shared" si="6"/>
        <v>4000</v>
      </c>
      <c r="L17" s="14">
        <v>4511</v>
      </c>
      <c r="M17" s="15">
        <v>424</v>
      </c>
      <c r="N17" s="15"/>
      <c r="O17" s="15">
        <f>SUM(M17:N17)</f>
        <v>424</v>
      </c>
      <c r="P17" s="15"/>
      <c r="Q17" s="14"/>
      <c r="R17" s="14">
        <v>100</v>
      </c>
      <c r="S17" s="14"/>
      <c r="T17" s="14">
        <f>SUM(P17:S17)</f>
        <v>100</v>
      </c>
      <c r="U17" s="42">
        <f t="shared" si="3"/>
        <v>324</v>
      </c>
      <c r="V17" s="14"/>
      <c r="W17" s="14"/>
      <c r="X17" s="41"/>
      <c r="Y17" s="41"/>
      <c r="Z17" s="14">
        <f>Y17</f>
        <v>0</v>
      </c>
      <c r="AA17" s="14">
        <v>1550</v>
      </c>
      <c r="AB17" s="41"/>
      <c r="AC17" s="36">
        <v>0</v>
      </c>
      <c r="AD17" s="14"/>
      <c r="AE17" s="45">
        <f t="shared" si="4"/>
        <v>0</v>
      </c>
    </row>
    <row r="18" spans="1:31" x14ac:dyDescent="0.2">
      <c r="A18" s="8" t="s">
        <v>26</v>
      </c>
      <c r="B18" s="51" t="s">
        <v>61</v>
      </c>
      <c r="C18" s="12">
        <v>500</v>
      </c>
      <c r="D18" s="12">
        <v>500</v>
      </c>
      <c r="E18" s="12">
        <v>500</v>
      </c>
      <c r="F18" s="12">
        <v>500</v>
      </c>
      <c r="G18" s="12">
        <v>500</v>
      </c>
      <c r="H18" s="12">
        <v>500</v>
      </c>
      <c r="I18" s="12">
        <v>500</v>
      </c>
      <c r="J18" s="13">
        <v>1500</v>
      </c>
      <c r="K18" s="12">
        <f t="shared" si="6"/>
        <v>5000</v>
      </c>
      <c r="L18" s="14">
        <v>4511</v>
      </c>
      <c r="M18" s="15"/>
      <c r="N18" s="15"/>
      <c r="O18" s="15"/>
      <c r="P18" s="15"/>
      <c r="Q18" s="14"/>
      <c r="R18" s="14"/>
      <c r="S18" s="14"/>
      <c r="T18" s="14"/>
      <c r="U18" s="42"/>
      <c r="V18" s="14"/>
      <c r="W18" s="14">
        <v>2000</v>
      </c>
      <c r="X18" s="41"/>
      <c r="Y18" s="41"/>
      <c r="Z18" s="14">
        <f>Y18</f>
        <v>0</v>
      </c>
      <c r="AA18" s="14">
        <v>1550</v>
      </c>
      <c r="AB18" s="41"/>
      <c r="AC18" s="36">
        <v>1500</v>
      </c>
      <c r="AD18" s="14">
        <v>2000</v>
      </c>
      <c r="AE18" s="45">
        <f t="shared" si="4"/>
        <v>2000</v>
      </c>
    </row>
    <row r="19" spans="1:31" x14ac:dyDescent="0.2">
      <c r="A19" s="8" t="s">
        <v>27</v>
      </c>
      <c r="B19" s="50" t="s">
        <v>62</v>
      </c>
      <c r="C19" s="12">
        <v>500</v>
      </c>
      <c r="D19" s="12">
        <v>500</v>
      </c>
      <c r="E19" s="12">
        <v>500</v>
      </c>
      <c r="F19" s="12">
        <v>500</v>
      </c>
      <c r="G19" s="12"/>
      <c r="H19" s="12"/>
      <c r="I19" s="12"/>
      <c r="J19" s="13">
        <v>2500</v>
      </c>
      <c r="K19" s="12">
        <f t="shared" si="6"/>
        <v>4500</v>
      </c>
      <c r="L19" s="14">
        <v>4511</v>
      </c>
      <c r="M19" s="15">
        <v>5</v>
      </c>
      <c r="N19" s="15"/>
      <c r="O19" s="15">
        <f>SUM(M19:N19)</f>
        <v>5</v>
      </c>
      <c r="P19" s="15"/>
      <c r="Q19" s="14"/>
      <c r="R19" s="14">
        <v>100</v>
      </c>
      <c r="S19" s="14"/>
      <c r="T19" s="14">
        <f>SUM(P19:S19)</f>
        <v>100</v>
      </c>
      <c r="U19" s="42">
        <f>O19-T19</f>
        <v>-95</v>
      </c>
      <c r="V19" s="14">
        <v>1000</v>
      </c>
      <c r="W19" s="14">
        <v>500</v>
      </c>
      <c r="X19" s="41"/>
      <c r="Y19" s="41"/>
      <c r="Z19" s="14">
        <f>Y19</f>
        <v>0</v>
      </c>
      <c r="AA19" s="14">
        <v>1550</v>
      </c>
      <c r="AB19" s="41"/>
      <c r="AC19" s="36">
        <v>0</v>
      </c>
      <c r="AD19" s="14"/>
      <c r="AE19" s="45">
        <f t="shared" si="4"/>
        <v>0</v>
      </c>
    </row>
    <row r="20" spans="1:31" x14ac:dyDescent="0.2">
      <c r="A20" s="8" t="s">
        <v>28</v>
      </c>
      <c r="B20" s="51" t="s">
        <v>63</v>
      </c>
      <c r="C20" s="12">
        <v>500</v>
      </c>
      <c r="D20" s="12">
        <v>500</v>
      </c>
      <c r="E20" s="12">
        <v>500</v>
      </c>
      <c r="F20" s="12">
        <v>500</v>
      </c>
      <c r="G20" s="12">
        <v>500</v>
      </c>
      <c r="H20" s="12">
        <v>500</v>
      </c>
      <c r="I20" s="12">
        <v>500</v>
      </c>
      <c r="J20" s="13">
        <v>1500</v>
      </c>
      <c r="K20" s="12">
        <f t="shared" si="6"/>
        <v>5000</v>
      </c>
      <c r="L20" s="14">
        <v>4511</v>
      </c>
      <c r="M20" s="15"/>
      <c r="N20" s="15"/>
      <c r="O20" s="15"/>
      <c r="P20" s="15"/>
      <c r="Q20" s="14"/>
      <c r="R20" s="14"/>
      <c r="S20" s="14"/>
      <c r="T20" s="14"/>
      <c r="U20" s="42"/>
      <c r="V20" s="14"/>
      <c r="W20" s="14"/>
      <c r="X20" s="41"/>
      <c r="Y20" s="41"/>
      <c r="Z20" s="14">
        <f>Y20</f>
        <v>0</v>
      </c>
      <c r="AA20" s="14">
        <v>1550</v>
      </c>
      <c r="AB20" s="41"/>
      <c r="AC20" s="36">
        <v>1500</v>
      </c>
      <c r="AD20" s="14"/>
      <c r="AE20" s="45">
        <f t="shared" si="4"/>
        <v>0</v>
      </c>
    </row>
    <row r="21" spans="1:31" x14ac:dyDescent="0.2">
      <c r="A21" s="8" t="s">
        <v>29</v>
      </c>
      <c r="B21" s="50" t="s">
        <v>64</v>
      </c>
      <c r="C21" s="12">
        <v>500</v>
      </c>
      <c r="D21" s="12">
        <v>500</v>
      </c>
      <c r="E21" s="12">
        <v>500</v>
      </c>
      <c r="F21" s="12">
        <v>500</v>
      </c>
      <c r="G21" s="12">
        <v>500</v>
      </c>
      <c r="H21" s="12">
        <v>500</v>
      </c>
      <c r="I21" s="12">
        <v>500</v>
      </c>
      <c r="J21" s="13">
        <v>500</v>
      </c>
      <c r="K21" s="12">
        <f t="shared" si="6"/>
        <v>4000</v>
      </c>
      <c r="L21" s="14">
        <v>4511</v>
      </c>
      <c r="M21" s="15">
        <v>4524</v>
      </c>
      <c r="N21" s="15">
        <v>2150</v>
      </c>
      <c r="O21" s="15">
        <f>SUM(M21:N21)</f>
        <v>6674</v>
      </c>
      <c r="P21" s="15">
        <v>1900</v>
      </c>
      <c r="Q21" s="14">
        <v>250</v>
      </c>
      <c r="R21" s="14">
        <v>100</v>
      </c>
      <c r="S21" s="14">
        <v>3080</v>
      </c>
      <c r="T21" s="14">
        <f>SUM(P21:S21)</f>
        <v>5330</v>
      </c>
      <c r="U21" s="42">
        <f>O21-T21</f>
        <v>1344</v>
      </c>
      <c r="V21" s="14">
        <v>500</v>
      </c>
      <c r="W21" s="14">
        <v>4000</v>
      </c>
      <c r="X21" s="41"/>
      <c r="Y21" s="41"/>
      <c r="Z21" s="43">
        <f>Y21-3000</f>
        <v>-3000</v>
      </c>
      <c r="AA21" s="14">
        <v>1550</v>
      </c>
      <c r="AB21" s="41"/>
      <c r="AC21" s="36">
        <v>1500</v>
      </c>
      <c r="AD21" s="14"/>
      <c r="AE21" s="45">
        <f t="shared" si="4"/>
        <v>0</v>
      </c>
    </row>
    <row r="22" spans="1:31" x14ac:dyDescent="0.2">
      <c r="A22" s="8" t="s">
        <v>30</v>
      </c>
      <c r="B22" s="25"/>
      <c r="C22" s="12"/>
      <c r="D22" s="12"/>
      <c r="E22" s="12"/>
      <c r="F22" s="12"/>
      <c r="G22" s="12"/>
      <c r="H22" s="12"/>
      <c r="I22" s="12"/>
      <c r="J22" s="13"/>
      <c r="K22" s="12"/>
      <c r="L22" s="14"/>
      <c r="M22" s="15"/>
      <c r="N22" s="15"/>
      <c r="O22" s="15"/>
      <c r="P22" s="15"/>
      <c r="Q22" s="14"/>
      <c r="R22" s="14"/>
      <c r="S22" s="14"/>
      <c r="T22" s="14"/>
      <c r="U22" s="36"/>
      <c r="V22" s="14"/>
      <c r="W22" s="14"/>
      <c r="X22" s="14"/>
      <c r="Y22" s="14"/>
      <c r="Z22" s="8"/>
      <c r="AA22" s="18"/>
      <c r="AB22" s="18"/>
      <c r="AC22" s="18"/>
      <c r="AD22" s="14"/>
      <c r="AE22" s="14"/>
    </row>
    <row r="23" spans="1:31" x14ac:dyDescent="0.2">
      <c r="A23" s="8" t="s">
        <v>31</v>
      </c>
      <c r="B23" s="24"/>
      <c r="C23" s="12"/>
      <c r="D23" s="12"/>
      <c r="E23" s="12"/>
      <c r="F23" s="12"/>
      <c r="G23" s="12"/>
      <c r="H23" s="12"/>
      <c r="I23" s="12"/>
      <c r="J23" s="13"/>
      <c r="K23" s="12"/>
      <c r="L23" s="14"/>
      <c r="M23" s="15"/>
      <c r="N23" s="15"/>
      <c r="O23" s="15"/>
      <c r="P23" s="15"/>
      <c r="Q23" s="14"/>
      <c r="R23" s="14"/>
      <c r="S23" s="14"/>
      <c r="T23" s="14"/>
      <c r="U23" s="36"/>
      <c r="V23" s="14"/>
      <c r="W23" s="14"/>
      <c r="X23" s="14"/>
      <c r="Y23" s="14"/>
      <c r="Z23" s="8"/>
      <c r="AA23" s="18"/>
      <c r="AB23" s="18"/>
      <c r="AC23" s="18"/>
      <c r="AD23" s="14"/>
      <c r="AE23" s="14"/>
    </row>
    <row r="24" spans="1:31" x14ac:dyDescent="0.2">
      <c r="A24" s="8"/>
      <c r="B24" s="16"/>
      <c r="C24" s="12">
        <v>500</v>
      </c>
      <c r="D24" s="12">
        <v>500</v>
      </c>
      <c r="E24" s="12">
        <v>500</v>
      </c>
      <c r="F24" s="12"/>
      <c r="G24" s="12"/>
      <c r="H24" s="12"/>
      <c r="I24" s="12"/>
      <c r="J24" s="13"/>
      <c r="K24" s="12">
        <f>SUM(C24:J24)</f>
        <v>1500</v>
      </c>
      <c r="L24" s="14">
        <v>1882</v>
      </c>
      <c r="M24" s="17">
        <f t="shared" ref="M24:T24" si="7">SUM(M4:M23)</f>
        <v>11307</v>
      </c>
      <c r="N24" s="17">
        <f t="shared" si="7"/>
        <v>28950</v>
      </c>
      <c r="O24" s="17">
        <f t="shared" si="7"/>
        <v>40257</v>
      </c>
      <c r="P24" s="17">
        <f t="shared" si="7"/>
        <v>7600</v>
      </c>
      <c r="Q24" s="17">
        <f t="shared" si="7"/>
        <v>750</v>
      </c>
      <c r="R24" s="17">
        <f t="shared" si="7"/>
        <v>1475</v>
      </c>
      <c r="S24" s="17">
        <f t="shared" si="7"/>
        <v>18480</v>
      </c>
      <c r="T24" s="17">
        <f t="shared" si="7"/>
        <v>28305</v>
      </c>
      <c r="U24" s="37"/>
      <c r="V24" s="8"/>
      <c r="W24" s="8"/>
      <c r="X24" s="39"/>
      <c r="Y24" s="39"/>
      <c r="Z24" s="39"/>
      <c r="AA24" s="39"/>
      <c r="AB24" s="39"/>
      <c r="AC24" s="44"/>
      <c r="AD24" s="44"/>
      <c r="AE24" s="44"/>
    </row>
    <row r="25" spans="1:31" x14ac:dyDescent="0.2">
      <c r="A25" s="38"/>
      <c r="B25" s="16"/>
      <c r="C25" s="19">
        <v>500</v>
      </c>
      <c r="D25" s="19">
        <v>500</v>
      </c>
      <c r="E25" s="19">
        <v>500</v>
      </c>
      <c r="F25" s="19">
        <v>500</v>
      </c>
      <c r="G25" s="19">
        <v>500</v>
      </c>
      <c r="H25" s="19">
        <v>500</v>
      </c>
      <c r="I25" s="19">
        <v>500</v>
      </c>
      <c r="J25" s="19">
        <v>2000</v>
      </c>
      <c r="K25" s="19">
        <f>SUM(C25:J25)</f>
        <v>5500</v>
      </c>
      <c r="L25" s="20">
        <v>4511</v>
      </c>
      <c r="M25" s="15"/>
      <c r="N25" s="15"/>
      <c r="O25" s="15"/>
      <c r="P25" s="15"/>
      <c r="Q25" s="20"/>
      <c r="R25" s="14"/>
      <c r="S25" s="14"/>
      <c r="T25" s="14"/>
      <c r="U25" s="14"/>
      <c r="V25" s="18"/>
      <c r="W25" s="18"/>
      <c r="X25" s="18"/>
      <c r="Y25" s="18"/>
      <c r="Z25" s="8"/>
      <c r="AA25" s="18"/>
      <c r="AB25" s="18"/>
      <c r="AC25" s="18"/>
      <c r="AD25" s="18"/>
      <c r="AE25" s="18"/>
    </row>
    <row r="26" spans="1:31" x14ac:dyDescent="0.2">
      <c r="A26" s="38"/>
      <c r="B26" s="16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15"/>
      <c r="N26" s="15"/>
      <c r="O26" s="15"/>
      <c r="P26" s="15"/>
      <c r="Q26" s="20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x14ac:dyDescent="0.2">
      <c r="A27" s="21"/>
      <c r="B27" s="18"/>
      <c r="C27" s="19"/>
      <c r="D27" s="19"/>
      <c r="E27" s="19"/>
      <c r="F27" s="19"/>
      <c r="G27" s="19"/>
      <c r="H27" s="19"/>
      <c r="I27" s="19"/>
      <c r="J27" s="19"/>
      <c r="K27" s="19">
        <f>SUM(K4:K25)</f>
        <v>83500</v>
      </c>
      <c r="L27" s="20">
        <f>SUM(L4:L25)</f>
        <v>80451</v>
      </c>
      <c r="M27" s="14"/>
      <c r="N27" s="14"/>
      <c r="O27" s="14"/>
      <c r="P27" s="14"/>
      <c r="Q27" s="14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x14ac:dyDescent="0.2">
      <c r="A28" s="21"/>
      <c r="B28" s="21"/>
      <c r="C28" s="21"/>
      <c r="D28" s="21"/>
      <c r="E28" s="21"/>
      <c r="F28" s="21"/>
      <c r="G28" s="21"/>
      <c r="H28" s="21"/>
    </row>
    <row r="29" spans="1:31" x14ac:dyDescent="0.2">
      <c r="A29" s="21"/>
      <c r="B29" s="21"/>
      <c r="C29" s="21"/>
      <c r="D29" s="21"/>
      <c r="E29" s="21"/>
      <c r="F29" s="21"/>
      <c r="G29" s="21"/>
      <c r="H29" s="21"/>
      <c r="N29" s="21"/>
      <c r="O29" s="22"/>
      <c r="P29" s="22"/>
      <c r="Q29" s="23"/>
    </row>
    <row r="30" spans="1:31" x14ac:dyDescent="0.2">
      <c r="A30" s="21"/>
      <c r="O30" s="33"/>
      <c r="P30" s="33"/>
    </row>
    <row r="31" spans="1:31" x14ac:dyDescent="0.2">
      <c r="A31" s="21"/>
      <c r="O31" s="33"/>
      <c r="P31" s="33"/>
    </row>
    <row r="32" spans="1:31" x14ac:dyDescent="0.2">
      <c r="A32" s="21"/>
      <c r="O32" s="33"/>
      <c r="P32" s="33"/>
    </row>
    <row r="33" spans="1:16" x14ac:dyDescent="0.2">
      <c r="A33" s="21"/>
      <c r="O33" s="34"/>
      <c r="P33" s="34"/>
    </row>
    <row r="34" spans="1:16" x14ac:dyDescent="0.2">
      <c r="O34" s="34"/>
      <c r="P34" s="34"/>
    </row>
    <row r="35" spans="1:16" x14ac:dyDescent="0.2">
      <c r="O35" s="34"/>
      <c r="P35" s="34"/>
    </row>
    <row r="36" spans="1:16" x14ac:dyDescent="0.2">
      <c r="O36" s="34"/>
      <c r="P36" s="34"/>
    </row>
    <row r="37" spans="1:16" x14ac:dyDescent="0.2">
      <c r="M37" s="34"/>
      <c r="N37" s="34"/>
      <c r="O37" s="34"/>
      <c r="P37" s="34"/>
    </row>
    <row r="38" spans="1:16" x14ac:dyDescent="0.2">
      <c r="B38" s="35"/>
      <c r="C38" s="21"/>
      <c r="D38" s="21"/>
      <c r="E38" s="21"/>
      <c r="F38" s="21"/>
      <c r="G38" s="21"/>
      <c r="H38" s="21"/>
      <c r="M38" s="32"/>
      <c r="N38" s="33"/>
    </row>
    <row r="39" spans="1:16" x14ac:dyDescent="0.2">
      <c r="B39" s="35"/>
      <c r="C39" s="21"/>
      <c r="D39" s="21"/>
      <c r="E39" s="21"/>
      <c r="F39" s="21"/>
      <c r="G39" s="21"/>
      <c r="H39" s="21"/>
      <c r="M39" s="34"/>
      <c r="N39" s="33"/>
    </row>
    <row r="40" spans="1:16" x14ac:dyDescent="0.2">
      <c r="B40" s="35"/>
      <c r="C40" s="21"/>
      <c r="D40" s="21"/>
      <c r="E40" s="21"/>
      <c r="F40" s="21"/>
      <c r="G40" s="21"/>
      <c r="H40" s="21"/>
      <c r="M40" s="32"/>
      <c r="N40" s="33"/>
    </row>
    <row r="41" spans="1:16" x14ac:dyDescent="0.2">
      <c r="B41" s="21"/>
      <c r="C41" s="21"/>
      <c r="D41" s="21"/>
      <c r="E41" s="21"/>
      <c r="F41" s="21"/>
      <c r="G41" s="21"/>
      <c r="H41" s="21"/>
      <c r="M41" s="34"/>
      <c r="N41" s="34"/>
    </row>
    <row r="42" spans="1:16" x14ac:dyDescent="0.2">
      <c r="M42" s="34"/>
      <c r="N42" s="34"/>
    </row>
    <row r="43" spans="1:16" x14ac:dyDescent="0.2">
      <c r="M43" s="34"/>
      <c r="N43" s="34"/>
    </row>
    <row r="44" spans="1:16" x14ac:dyDescent="0.2">
      <c r="M44" s="34"/>
      <c r="N44" s="34"/>
    </row>
  </sheetData>
  <sheetProtection password="DF3B" sheet="1" objects="1" scenarios="1"/>
  <mergeCells count="3">
    <mergeCell ref="A1:B1"/>
    <mergeCell ref="P2:T2"/>
    <mergeCell ref="U2:AE2"/>
  </mergeCells>
  <phoneticPr fontId="2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orientation="landscape" verticalDpi="300" r:id="rId1"/>
  <headerFooter alignWithMargins="0">
    <oddHeader>&amp;LHomoki Általános Iskola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osztpénz</vt:lpstr>
    </vt:vector>
  </TitlesOfParts>
  <Company>Homoki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Székely László</dc:creator>
  <cp:lastModifiedBy>Windows User</cp:lastModifiedBy>
  <cp:lastPrinted>2013-09-06T08:47:17Z</cp:lastPrinted>
  <dcterms:created xsi:type="dcterms:W3CDTF">2009-10-05T07:10:04Z</dcterms:created>
  <dcterms:modified xsi:type="dcterms:W3CDTF">2025-02-01T18:37:58Z</dcterms:modified>
</cp:coreProperties>
</file>